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 activeTab="1"/>
  </bookViews>
  <sheets>
    <sheet name="FOR INVENTOR" sheetId="1" r:id="rId1"/>
    <sheet name="Calculation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2" i="1" l="1"/>
  <c r="C15" i="2" l="1"/>
  <c r="C17" i="2"/>
  <c r="C14" i="2"/>
  <c r="C13" i="2"/>
  <c r="C11" i="2"/>
  <c r="C9" i="2"/>
  <c r="C10" i="2"/>
  <c r="C8" i="2"/>
  <c r="B18" i="2"/>
  <c r="B16" i="2" s="1"/>
  <c r="C16" i="2" s="1"/>
  <c r="B17" i="2"/>
  <c r="B15" i="2"/>
  <c r="B12" i="2"/>
  <c r="C12" i="2" s="1"/>
  <c r="C18" i="2" l="1"/>
  <c r="B11" i="1" s="1"/>
  <c r="B7" i="1"/>
  <c r="D14" i="2"/>
  <c r="B10" i="1"/>
  <c r="D17" i="2"/>
  <c r="B9" i="1"/>
  <c r="D16" i="2"/>
  <c r="B8" i="1"/>
  <c r="D15" i="2"/>
  <c r="B1" i="1"/>
  <c r="D8" i="2"/>
  <c r="B3" i="1"/>
  <c r="D10" i="2"/>
  <c r="B2" i="1"/>
  <c r="D9" i="2"/>
  <c r="B5" i="1"/>
  <c r="D12" i="2"/>
  <c r="B4" i="1"/>
  <c r="D11" i="2"/>
  <c r="B6" i="1"/>
  <c r="D13" i="2"/>
  <c r="B20" i="2"/>
  <c r="C20" i="2"/>
  <c r="D18" i="2" l="1"/>
</calcChain>
</file>

<file path=xl/sharedStrings.xml><?xml version="1.0" encoding="utf-8"?>
<sst xmlns="http://schemas.openxmlformats.org/spreadsheetml/2006/main" count="49" uniqueCount="36">
  <si>
    <t>AlN OD</t>
  </si>
  <si>
    <t>AlN ID</t>
  </si>
  <si>
    <t>Ti OD</t>
  </si>
  <si>
    <t>Ti ID</t>
  </si>
  <si>
    <t>AlN H</t>
  </si>
  <si>
    <t>Ti H</t>
  </si>
  <si>
    <t>SS OD</t>
  </si>
  <si>
    <t>SSTi ID</t>
  </si>
  <si>
    <t>SSAlN ID</t>
  </si>
  <si>
    <t>SSAlN H</t>
  </si>
  <si>
    <t>Ssti H</t>
  </si>
  <si>
    <t>Temp</t>
  </si>
  <si>
    <t>AlN CTE</t>
  </si>
  <si>
    <t>Ti CTE</t>
  </si>
  <si>
    <t>Parameter</t>
  </si>
  <si>
    <t>Room Temp</t>
  </si>
  <si>
    <t>Current Temp</t>
  </si>
  <si>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C</t>
    </r>
  </si>
  <si>
    <t>/°C</t>
  </si>
  <si>
    <t>Room Temp Interference (Diameter)</t>
  </si>
  <si>
    <t>SS CTE</t>
  </si>
  <si>
    <t>in</t>
  </si>
  <si>
    <t>AlN_OD</t>
  </si>
  <si>
    <t>AlN_ID</t>
  </si>
  <si>
    <t>AlN_H</t>
  </si>
  <si>
    <t>Ti_OD</t>
  </si>
  <si>
    <t>Ti_ID</t>
  </si>
  <si>
    <t>Ti_H</t>
  </si>
  <si>
    <t>SS_OD</t>
  </si>
  <si>
    <t>SSTi_ID</t>
  </si>
  <si>
    <t>SSAlN_ID</t>
  </si>
  <si>
    <t>SSAlN_H</t>
  </si>
  <si>
    <t>SSTi_H</t>
  </si>
  <si>
    <t>Interference</t>
  </si>
  <si>
    <t>Expansion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</si>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</sst>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F11" sqref="F11"/>
    </sheetView>
  </sheetViews>
  <sheetFormatPr defaultRowHeight="15" x14ac:dyDescent="0.25"/>
  <sheetData>
    <row r="1" spans="1:3" x14ac:dyDescent="0.25">
      <c r="A1" t="s">
        <v>22</v>
      </c>
      <c r="B1">
        <f>Calculations!C8</f>
        <v>4.3304</v>
      </c>
      <c r="C1" t="s">
        <v>21</v>
      </c>
    </row>
    <row r="2" spans="1:3" x14ac:dyDescent="0.25">
      <c r="A2" t="s">
        <v>23</v>
      </c>
      <c r="B2">
        <f>Calculations!C9</f>
        <v>3.5402999999999998</v>
      </c>
      <c r="C2" t="s">
        <v>21</v>
      </c>
    </row>
    <row r="3" spans="1:3" x14ac:dyDescent="0.25">
      <c r="A3" t="s">
        <v>24</v>
      </c>
      <c r="B3">
        <f>Calculations!C10</f>
        <v>1.2989999999999999</v>
      </c>
      <c r="C3" t="s">
        <v>21</v>
      </c>
    </row>
    <row r="4" spans="1:3" x14ac:dyDescent="0.25">
      <c r="A4" t="s">
        <v>25</v>
      </c>
      <c r="B4">
        <f>Calculations!C11</f>
        <v>4.4880000000000004</v>
      </c>
      <c r="C4" t="s">
        <v>21</v>
      </c>
    </row>
    <row r="5" spans="1:3" x14ac:dyDescent="0.25">
      <c r="A5" t="s">
        <v>26</v>
      </c>
      <c r="B5">
        <f>Calculations!C12</f>
        <v>4.3284000000000002</v>
      </c>
      <c r="C5" t="s">
        <v>21</v>
      </c>
    </row>
    <row r="6" spans="1:3" x14ac:dyDescent="0.25">
      <c r="A6" t="s">
        <v>27</v>
      </c>
      <c r="B6">
        <f>Calculations!C13</f>
        <v>0.75</v>
      </c>
      <c r="C6" t="s">
        <v>21</v>
      </c>
    </row>
    <row r="7" spans="1:3" x14ac:dyDescent="0.25">
      <c r="A7" t="s">
        <v>28</v>
      </c>
      <c r="B7">
        <f>Calculations!C14</f>
        <v>5</v>
      </c>
      <c r="C7" t="s">
        <v>21</v>
      </c>
    </row>
    <row r="8" spans="1:3" x14ac:dyDescent="0.25">
      <c r="A8" t="s">
        <v>29</v>
      </c>
      <c r="B8">
        <f>Calculations!C15</f>
        <v>4.4980000000000002</v>
      </c>
      <c r="C8" t="s">
        <v>21</v>
      </c>
    </row>
    <row r="9" spans="1:3" x14ac:dyDescent="0.25">
      <c r="A9" t="s">
        <v>32</v>
      </c>
      <c r="B9">
        <f>Calculations!C16</f>
        <v>1.7745</v>
      </c>
      <c r="C9" t="s">
        <v>21</v>
      </c>
    </row>
    <row r="10" spans="1:3" x14ac:dyDescent="0.25">
      <c r="A10" t="s">
        <v>30</v>
      </c>
      <c r="B10">
        <f>Calculations!C17</f>
        <v>4.3403999999999998</v>
      </c>
      <c r="C10" t="s">
        <v>21</v>
      </c>
    </row>
    <row r="11" spans="1:3" x14ac:dyDescent="0.25">
      <c r="A11" t="s">
        <v>31</v>
      </c>
      <c r="B11">
        <f>Calculations!C18</f>
        <v>0.27449999999999997</v>
      </c>
      <c r="C11" t="s">
        <v>21</v>
      </c>
    </row>
    <row r="12" spans="1:3" x14ac:dyDescent="0.25">
      <c r="A12" t="s">
        <v>11</v>
      </c>
      <c r="B12">
        <f>Calculations!B1</f>
        <v>25</v>
      </c>
      <c r="C12" t="s">
        <v>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>
      <selection activeCell="B11" sqref="B11"/>
    </sheetView>
  </sheetViews>
  <sheetFormatPr defaultRowHeight="15" x14ac:dyDescent="0.25"/>
  <cols>
    <col min="1" max="1" width="33.28515625" bestFit="1" customWidth="1"/>
    <col min="2" max="2" width="13.42578125" customWidth="1"/>
    <col min="3" max="3" width="18" customWidth="1"/>
  </cols>
  <sheetData>
    <row r="1" spans="1:4" x14ac:dyDescent="0.25">
      <c r="A1" t="s">
        <v>11</v>
      </c>
      <c r="B1">
        <v>25</v>
      </c>
      <c r="C1" t="s">
        <v>17</v>
      </c>
    </row>
    <row r="2" spans="1:4" x14ac:dyDescent="0.25">
      <c r="A2" t="s">
        <v>12</v>
      </c>
      <c r="B2" s="1">
        <v>4.5000000000000001E-6</v>
      </c>
      <c r="C2" t="s">
        <v>18</v>
      </c>
    </row>
    <row r="3" spans="1:4" x14ac:dyDescent="0.25">
      <c r="A3" t="s">
        <v>13</v>
      </c>
      <c r="B3" s="1">
        <v>7.4699999999999996E-6</v>
      </c>
      <c r="C3" t="s">
        <v>18</v>
      </c>
    </row>
    <row r="4" spans="1:4" x14ac:dyDescent="0.25">
      <c r="A4" t="s">
        <v>20</v>
      </c>
      <c r="B4" s="1">
        <v>1.8899999999999999E-5</v>
      </c>
      <c r="C4" t="s">
        <v>18</v>
      </c>
    </row>
    <row r="5" spans="1:4" x14ac:dyDescent="0.25">
      <c r="A5" t="s">
        <v>19</v>
      </c>
      <c r="B5">
        <v>2E-3</v>
      </c>
    </row>
    <row r="7" spans="1:4" x14ac:dyDescent="0.25">
      <c r="A7" t="s">
        <v>14</v>
      </c>
      <c r="B7" t="s">
        <v>15</v>
      </c>
      <c r="C7" t="s">
        <v>16</v>
      </c>
      <c r="D7" t="s">
        <v>34</v>
      </c>
    </row>
    <row r="8" spans="1:4" x14ac:dyDescent="0.25">
      <c r="A8" t="s">
        <v>0</v>
      </c>
      <c r="B8">
        <v>4.3304</v>
      </c>
      <c r="C8" s="2">
        <f>B8+B8*$B$2*($B$1-25)</f>
        <v>4.3304</v>
      </c>
      <c r="D8" s="2">
        <f>C8-B8</f>
        <v>0</v>
      </c>
    </row>
    <row r="9" spans="1:4" x14ac:dyDescent="0.25">
      <c r="A9" t="s">
        <v>1</v>
      </c>
      <c r="B9">
        <v>3.5402999999999998</v>
      </c>
      <c r="C9" s="2">
        <f t="shared" ref="C9:C10" si="0">B9+B9*$B$2*($B$1-25)</f>
        <v>3.5402999999999998</v>
      </c>
      <c r="D9" s="2">
        <f t="shared" ref="D9:D18" si="1">C9-B9</f>
        <v>0</v>
      </c>
    </row>
    <row r="10" spans="1:4" x14ac:dyDescent="0.25">
      <c r="A10" t="s">
        <v>4</v>
      </c>
      <c r="B10">
        <v>1.2989999999999999</v>
      </c>
      <c r="C10" s="2">
        <f t="shared" si="0"/>
        <v>1.2989999999999999</v>
      </c>
      <c r="D10" s="2">
        <f t="shared" si="1"/>
        <v>0</v>
      </c>
    </row>
    <row r="11" spans="1:4" x14ac:dyDescent="0.25">
      <c r="A11" t="s">
        <v>2</v>
      </c>
      <c r="B11">
        <v>4.4880000000000004</v>
      </c>
      <c r="C11" s="2">
        <f>B11+B11*$B$3*($B$1-25)</f>
        <v>4.4880000000000004</v>
      </c>
      <c r="D11" s="2">
        <f t="shared" si="1"/>
        <v>0</v>
      </c>
    </row>
    <row r="12" spans="1:4" x14ac:dyDescent="0.25">
      <c r="A12" t="s">
        <v>3</v>
      </c>
      <c r="B12">
        <f>B8-B5</f>
        <v>4.3284000000000002</v>
      </c>
      <c r="C12" s="2">
        <f t="shared" ref="C12:C13" si="2">B12+B12*$B$3*($B$1-25)</f>
        <v>4.3284000000000002</v>
      </c>
      <c r="D12" s="2">
        <f t="shared" si="1"/>
        <v>0</v>
      </c>
    </row>
    <row r="13" spans="1:4" x14ac:dyDescent="0.25">
      <c r="A13" t="s">
        <v>5</v>
      </c>
      <c r="B13">
        <v>0.75</v>
      </c>
      <c r="C13" s="2">
        <f t="shared" si="2"/>
        <v>0.75</v>
      </c>
      <c r="D13" s="2">
        <f t="shared" si="1"/>
        <v>0</v>
      </c>
    </row>
    <row r="14" spans="1:4" x14ac:dyDescent="0.25">
      <c r="A14" t="s">
        <v>6</v>
      </c>
      <c r="B14">
        <v>5</v>
      </c>
      <c r="C14" s="2">
        <f>B14+B14*$B$4*($B$1-25)</f>
        <v>5</v>
      </c>
      <c r="D14" s="2">
        <f t="shared" si="1"/>
        <v>0</v>
      </c>
    </row>
    <row r="15" spans="1:4" x14ac:dyDescent="0.25">
      <c r="A15" t="s">
        <v>7</v>
      </c>
      <c r="B15">
        <f>B11+0.01</f>
        <v>4.4980000000000002</v>
      </c>
      <c r="C15" s="2">
        <f t="shared" ref="C15:C17" si="3">B15+B15*$B$4*($B$1-25)</f>
        <v>4.4980000000000002</v>
      </c>
      <c r="D15" s="2">
        <f t="shared" si="1"/>
        <v>0</v>
      </c>
    </row>
    <row r="16" spans="1:4" x14ac:dyDescent="0.25">
      <c r="A16" t="s">
        <v>10</v>
      </c>
      <c r="B16">
        <f>B10+B13-B18</f>
        <v>1.7745</v>
      </c>
      <c r="C16" s="2">
        <f t="shared" si="3"/>
        <v>1.7745</v>
      </c>
      <c r="D16" s="2">
        <f t="shared" si="1"/>
        <v>0</v>
      </c>
    </row>
    <row r="17" spans="1:4" x14ac:dyDescent="0.25">
      <c r="A17" t="s">
        <v>8</v>
      </c>
      <c r="B17">
        <f>B8+0.01</f>
        <v>4.3403999999999998</v>
      </c>
      <c r="C17" s="2">
        <f t="shared" si="3"/>
        <v>4.3403999999999998</v>
      </c>
      <c r="D17" s="2">
        <f t="shared" si="1"/>
        <v>0</v>
      </c>
    </row>
    <row r="18" spans="1:4" x14ac:dyDescent="0.25">
      <c r="A18" t="s">
        <v>9</v>
      </c>
      <c r="B18">
        <f>(B10-B13)/2</f>
        <v>0.27449999999999997</v>
      </c>
      <c r="C18" s="2">
        <f>B18+B18*$B$4*($B$1-25)</f>
        <v>0.27449999999999997</v>
      </c>
      <c r="D18" s="2">
        <f t="shared" si="1"/>
        <v>0</v>
      </c>
    </row>
    <row r="20" spans="1:4" x14ac:dyDescent="0.25">
      <c r="A20" t="s">
        <v>33</v>
      </c>
      <c r="B20">
        <f>B8-B12</f>
        <v>1.9999999999997797E-3</v>
      </c>
      <c r="C20" s="2">
        <f>C8-C12</f>
        <v>1.9999999999997797E-3</v>
      </c>
      <c r="D20" s="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 INVENTOR</vt:lpstr>
      <vt:lpstr>Calculations</vt:lpstr>
      <vt:lpstr>Sheet3</vt:lpstr>
    </vt:vector>
  </TitlesOfParts>
  <Company>LEPP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V. Conway</dc:creator>
  <cp:lastModifiedBy>Joseph V. Conway</cp:lastModifiedBy>
  <dcterms:created xsi:type="dcterms:W3CDTF">2013-06-05T18:48:12Z</dcterms:created>
  <dcterms:modified xsi:type="dcterms:W3CDTF">2013-07-17T13:14:01Z</dcterms:modified>
</cp:coreProperties>
</file>